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E145" i="1" s="1"/>
  <c r="H145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E141" i="1" s="1"/>
  <c r="H141" i="1" s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G132" i="1"/>
  <c r="F132" i="1"/>
  <c r="D132" i="1"/>
  <c r="C132" i="1"/>
  <c r="E131" i="1"/>
  <c r="H131" i="1" s="1"/>
  <c r="H130" i="1"/>
  <c r="E130" i="1"/>
  <c r="E129" i="1"/>
  <c r="H129" i="1" s="1"/>
  <c r="H128" i="1"/>
  <c r="G128" i="1"/>
  <c r="F128" i="1"/>
  <c r="E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G118" i="1"/>
  <c r="F118" i="1"/>
  <c r="E118" i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H108" i="1"/>
  <c r="G108" i="1"/>
  <c r="F108" i="1"/>
  <c r="E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H88" i="1"/>
  <c r="G88" i="1"/>
  <c r="F88" i="1"/>
  <c r="E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 s="1"/>
  <c r="G80" i="1"/>
  <c r="F80" i="1"/>
  <c r="F79" i="1" s="1"/>
  <c r="D80" i="1"/>
  <c r="D79" i="1" s="1"/>
  <c r="C80" i="1"/>
  <c r="G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E70" i="1" s="1"/>
  <c r="H70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E66" i="1" s="1"/>
  <c r="H66" i="1" s="1"/>
  <c r="G66" i="1"/>
  <c r="G4" i="1" s="1"/>
  <c r="G154" i="1" s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H57" i="1"/>
  <c r="G57" i="1"/>
  <c r="F57" i="1"/>
  <c r="E57" i="1"/>
  <c r="D57" i="1"/>
  <c r="C57" i="1"/>
  <c r="E56" i="1"/>
  <c r="H56" i="1" s="1"/>
  <c r="H55" i="1"/>
  <c r="E55" i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D4" i="1" s="1"/>
  <c r="D154" i="1" s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G5" i="1"/>
  <c r="F5" i="1"/>
  <c r="D5" i="1"/>
  <c r="C5" i="1"/>
  <c r="F4" i="1"/>
  <c r="F154" i="1" s="1"/>
  <c r="C4" i="1"/>
  <c r="C154" i="1" s="1"/>
  <c r="H79" i="1" l="1"/>
  <c r="H5" i="1"/>
  <c r="H4" i="1" s="1"/>
  <c r="H154" i="1" s="1"/>
  <c r="E13" i="1"/>
  <c r="H13" i="1" s="1"/>
  <c r="E23" i="1"/>
  <c r="H23" i="1" s="1"/>
  <c r="E132" i="1"/>
  <c r="H132" i="1" s="1"/>
  <c r="H147" i="1"/>
  <c r="E33" i="1"/>
  <c r="H33" i="1" s="1"/>
  <c r="E43" i="1"/>
  <c r="H43" i="1" s="1"/>
  <c r="E53" i="1"/>
  <c r="H53" i="1" s="1"/>
  <c r="E80" i="1"/>
  <c r="E79" i="1" s="1"/>
  <c r="E5" i="1"/>
  <c r="E98" i="1"/>
  <c r="H98" i="1" s="1"/>
  <c r="H72" i="1"/>
  <c r="E4" i="1" l="1"/>
  <c r="E154" i="1" s="1"/>
</calcChain>
</file>

<file path=xl/sharedStrings.xml><?xml version="1.0" encoding="utf-8"?>
<sst xmlns="http://schemas.openxmlformats.org/spreadsheetml/2006/main" count="280" uniqueCount="207">
  <si>
    <t>INSTITUTO TECNOLÓGICO SUPERIOR DE PURÍSIMA DEL RINCÓN.
Clasificación por Objeto del Gasto (Capítulo y Concepto)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</si>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</sst>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G9" sqref="G9"/>
    </sheetView>
  </sheetViews>
  <sheetFormatPr baseColWidth="10" defaultRowHeight="12.75"/>
  <cols>
    <col min="1" max="1" width="4.83203125" style="1" customWidth="1"/>
    <col min="2" max="2" width="68.1640625" style="1" customWidth="1"/>
    <col min="3" max="3" width="16.5" style="1" customWidth="1"/>
    <col min="4" max="4" width="15.33203125" style="1" customWidth="1"/>
    <col min="5" max="5" width="14.6640625" style="1" customWidth="1"/>
    <col min="6" max="6" width="14.83203125" style="1" customWidth="1"/>
    <col min="7" max="7" width="15.33203125" style="1" customWidth="1"/>
    <col min="8" max="8" width="16.33203125" style="1" customWidth="1"/>
    <col min="9" max="16384" width="12" style="1"/>
  </cols>
  <sheetData>
    <row r="1" spans="1:8" ht="45.95" customHeight="1">
      <c r="A1" s="29" t="s">
        <v>0</v>
      </c>
      <c r="B1" s="30"/>
      <c r="C1" s="30"/>
      <c r="D1" s="30"/>
      <c r="E1" s="30"/>
      <c r="F1" s="30"/>
      <c r="G1" s="30"/>
      <c r="H1" s="31"/>
    </row>
    <row r="2" spans="1:8">
      <c r="A2" s="29"/>
      <c r="B2" s="32"/>
      <c r="C2" s="33" t="s">
        <v>1</v>
      </c>
      <c r="D2" s="33"/>
      <c r="E2" s="33"/>
      <c r="F2" s="33"/>
      <c r="G2" s="33"/>
      <c r="H2" s="2"/>
    </row>
    <row r="3" spans="1:8" ht="22.5">
      <c r="A3" s="34" t="s">
        <v>2</v>
      </c>
      <c r="B3" s="35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6" t="s">
        <v>9</v>
      </c>
      <c r="B4" s="37"/>
      <c r="C4" s="6">
        <f>C5+C13+C23+C33+C43+C53+C57+C66+C70</f>
        <v>14621699.780000001</v>
      </c>
      <c r="D4" s="6">
        <f t="shared" ref="D4:H4" si="0">D5+D13+D23+D33+D43+D53+D57+D66+D70</f>
        <v>25120763.890000001</v>
      </c>
      <c r="E4" s="6">
        <f t="shared" si="0"/>
        <v>39742463.669999994</v>
      </c>
      <c r="F4" s="6">
        <f t="shared" si="0"/>
        <v>39505687.769999996</v>
      </c>
      <c r="G4" s="6">
        <f t="shared" si="0"/>
        <v>38727105.82</v>
      </c>
      <c r="H4" s="6">
        <f t="shared" si="0"/>
        <v>236775.89999999746</v>
      </c>
    </row>
    <row r="5" spans="1:8">
      <c r="A5" s="25" t="s">
        <v>10</v>
      </c>
      <c r="B5" s="26"/>
      <c r="C5" s="7">
        <f>SUM(C6:C12)</f>
        <v>10627569.710000001</v>
      </c>
      <c r="D5" s="7">
        <f t="shared" ref="D5:H5" si="1">SUM(D6:D12)</f>
        <v>3361132.0599999996</v>
      </c>
      <c r="E5" s="7">
        <f t="shared" si="1"/>
        <v>13988701.77</v>
      </c>
      <c r="F5" s="7">
        <f t="shared" si="1"/>
        <v>13988701.77</v>
      </c>
      <c r="G5" s="7">
        <f t="shared" si="1"/>
        <v>13988701.77</v>
      </c>
      <c r="H5" s="7">
        <f t="shared" si="1"/>
        <v>0</v>
      </c>
    </row>
    <row r="6" spans="1:8">
      <c r="A6" s="8" t="s">
        <v>11</v>
      </c>
      <c r="B6" s="9" t="s">
        <v>12</v>
      </c>
      <c r="C6" s="10">
        <v>7418942.8200000003</v>
      </c>
      <c r="D6" s="10">
        <v>2077716.81</v>
      </c>
      <c r="E6" s="10">
        <f>C6+D6</f>
        <v>9496659.6300000008</v>
      </c>
      <c r="F6" s="10">
        <v>9496659.6300000008</v>
      </c>
      <c r="G6" s="10">
        <v>9496659.6300000008</v>
      </c>
      <c r="H6" s="10">
        <f>E6-F6</f>
        <v>0</v>
      </c>
    </row>
    <row r="7" spans="1:8">
      <c r="A7" s="8" t="s">
        <v>13</v>
      </c>
      <c r="B7" s="9" t="s">
        <v>14</v>
      </c>
      <c r="C7" s="10"/>
      <c r="D7" s="10"/>
      <c r="E7" s="10">
        <f t="shared" ref="E7:E12" si="2">C7+D7</f>
        <v>0</v>
      </c>
      <c r="F7" s="10"/>
      <c r="G7" s="10"/>
      <c r="H7" s="10">
        <f t="shared" ref="H7:H70" si="3">E7-F7</f>
        <v>0</v>
      </c>
    </row>
    <row r="8" spans="1:8">
      <c r="A8" s="8" t="s">
        <v>15</v>
      </c>
      <c r="B8" s="9" t="s">
        <v>16</v>
      </c>
      <c r="C8" s="10">
        <v>1295010.6599999999</v>
      </c>
      <c r="D8" s="10">
        <v>466847.9</v>
      </c>
      <c r="E8" s="10">
        <f t="shared" si="2"/>
        <v>1761858.5600000001</v>
      </c>
      <c r="F8" s="10">
        <v>1761858.5600000001</v>
      </c>
      <c r="G8" s="10">
        <v>1761858.5600000001</v>
      </c>
      <c r="H8" s="10">
        <f t="shared" si="3"/>
        <v>0</v>
      </c>
    </row>
    <row r="9" spans="1:8">
      <c r="A9" s="8" t="s">
        <v>17</v>
      </c>
      <c r="B9" s="9" t="s">
        <v>18</v>
      </c>
      <c r="C9" s="10">
        <v>1433636.82</v>
      </c>
      <c r="D9" s="10">
        <v>267170.46999999997</v>
      </c>
      <c r="E9" s="10">
        <f t="shared" si="2"/>
        <v>1700807.29</v>
      </c>
      <c r="F9" s="10">
        <v>1700807.29</v>
      </c>
      <c r="G9" s="10">
        <v>1700807.29</v>
      </c>
      <c r="H9" s="10">
        <f t="shared" si="3"/>
        <v>0</v>
      </c>
    </row>
    <row r="10" spans="1:8">
      <c r="A10" s="8" t="s">
        <v>19</v>
      </c>
      <c r="B10" s="9" t="s">
        <v>20</v>
      </c>
      <c r="C10" s="10">
        <v>479979.41</v>
      </c>
      <c r="D10" s="10">
        <v>240474.36</v>
      </c>
      <c r="E10" s="10">
        <f t="shared" si="2"/>
        <v>720453.77</v>
      </c>
      <c r="F10" s="10">
        <v>720453.77</v>
      </c>
      <c r="G10" s="10">
        <v>720453.77</v>
      </c>
      <c r="H10" s="10">
        <f t="shared" si="3"/>
        <v>0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0</v>
      </c>
      <c r="D12" s="10">
        <v>308922.52</v>
      </c>
      <c r="E12" s="10">
        <f t="shared" si="2"/>
        <v>308922.52</v>
      </c>
      <c r="F12" s="10">
        <v>308922.52</v>
      </c>
      <c r="G12" s="10">
        <v>308922.52</v>
      </c>
      <c r="H12" s="10">
        <f t="shared" si="3"/>
        <v>0</v>
      </c>
    </row>
    <row r="13" spans="1:8">
      <c r="A13" s="25" t="s">
        <v>25</v>
      </c>
      <c r="B13" s="26"/>
      <c r="C13" s="7">
        <f>SUM(C14:C22)</f>
        <v>455550</v>
      </c>
      <c r="D13" s="7">
        <f t="shared" ref="D13:G13" si="4">SUM(D14:D22)</f>
        <v>1286108.7899999998</v>
      </c>
      <c r="E13" s="7">
        <f t="shared" si="4"/>
        <v>1741658.7899999998</v>
      </c>
      <c r="F13" s="7">
        <f t="shared" si="4"/>
        <v>1737284.42</v>
      </c>
      <c r="G13" s="7">
        <f t="shared" si="4"/>
        <v>1363450.61</v>
      </c>
      <c r="H13" s="7">
        <f t="shared" si="3"/>
        <v>4374.3699999998789</v>
      </c>
    </row>
    <row r="14" spans="1:8">
      <c r="A14" s="8" t="s">
        <v>26</v>
      </c>
      <c r="B14" s="9" t="s">
        <v>27</v>
      </c>
      <c r="C14" s="10">
        <v>205000</v>
      </c>
      <c r="D14" s="10">
        <v>676921.25</v>
      </c>
      <c r="E14" s="10">
        <f t="shared" ref="E14:E22" si="5">C14+D14</f>
        <v>881921.25</v>
      </c>
      <c r="F14" s="10">
        <v>881921.25</v>
      </c>
      <c r="G14" s="10">
        <v>686735.21</v>
      </c>
      <c r="H14" s="10">
        <f t="shared" si="3"/>
        <v>0</v>
      </c>
    </row>
    <row r="15" spans="1:8">
      <c r="A15" s="8" t="s">
        <v>28</v>
      </c>
      <c r="B15" s="9" t="s">
        <v>29</v>
      </c>
      <c r="C15" s="10">
        <v>13400</v>
      </c>
      <c r="D15" s="10">
        <v>27984.14</v>
      </c>
      <c r="E15" s="10">
        <f t="shared" si="5"/>
        <v>41384.14</v>
      </c>
      <c r="F15" s="10">
        <v>41384.14</v>
      </c>
      <c r="G15" s="10">
        <v>41384.14</v>
      </c>
      <c r="H15" s="10">
        <f t="shared" si="3"/>
        <v>0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80150</v>
      </c>
      <c r="D17" s="10">
        <v>200767.47</v>
      </c>
      <c r="E17" s="10">
        <f t="shared" si="5"/>
        <v>280917.46999999997</v>
      </c>
      <c r="F17" s="10">
        <v>280917.46999999997</v>
      </c>
      <c r="G17" s="10">
        <v>220133.15</v>
      </c>
      <c r="H17" s="10">
        <f t="shared" si="3"/>
        <v>0</v>
      </c>
    </row>
    <row r="18" spans="1:8">
      <c r="A18" s="8" t="s">
        <v>34</v>
      </c>
      <c r="B18" s="9" t="s">
        <v>35</v>
      </c>
      <c r="C18" s="10">
        <v>66000</v>
      </c>
      <c r="D18" s="10">
        <v>103357.2</v>
      </c>
      <c r="E18" s="10">
        <f t="shared" si="5"/>
        <v>169357.2</v>
      </c>
      <c r="F18" s="10">
        <v>169357.2</v>
      </c>
      <c r="G18" s="10">
        <v>120906.37</v>
      </c>
      <c r="H18" s="10">
        <f t="shared" si="3"/>
        <v>0</v>
      </c>
    </row>
    <row r="19" spans="1:8">
      <c r="A19" s="8" t="s">
        <v>36</v>
      </c>
      <c r="B19" s="9" t="s">
        <v>37</v>
      </c>
      <c r="C19" s="10">
        <v>60000</v>
      </c>
      <c r="D19" s="10">
        <v>119195.76</v>
      </c>
      <c r="E19" s="10">
        <f t="shared" si="5"/>
        <v>179195.76</v>
      </c>
      <c r="F19" s="10">
        <v>179195.76</v>
      </c>
      <c r="G19" s="10">
        <v>179195.76</v>
      </c>
      <c r="H19" s="10">
        <f t="shared" si="3"/>
        <v>0</v>
      </c>
    </row>
    <row r="20" spans="1:8">
      <c r="A20" s="8" t="s">
        <v>38</v>
      </c>
      <c r="B20" s="9" t="s">
        <v>39</v>
      </c>
      <c r="C20" s="10">
        <v>10000</v>
      </c>
      <c r="D20" s="10">
        <v>60500</v>
      </c>
      <c r="E20" s="10">
        <f t="shared" si="5"/>
        <v>70500</v>
      </c>
      <c r="F20" s="10">
        <v>66500</v>
      </c>
      <c r="G20" s="10">
        <v>38445.65</v>
      </c>
      <c r="H20" s="10">
        <f t="shared" si="3"/>
        <v>4000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21000</v>
      </c>
      <c r="D22" s="10">
        <v>97382.97</v>
      </c>
      <c r="E22" s="10">
        <f t="shared" si="5"/>
        <v>118382.97</v>
      </c>
      <c r="F22" s="10">
        <v>118008.6</v>
      </c>
      <c r="G22" s="10">
        <v>76650.33</v>
      </c>
      <c r="H22" s="10">
        <f t="shared" si="3"/>
        <v>374.36999999999534</v>
      </c>
    </row>
    <row r="23" spans="1:8">
      <c r="A23" s="25" t="s">
        <v>44</v>
      </c>
      <c r="B23" s="26"/>
      <c r="C23" s="7">
        <f>SUM(C24:C32)</f>
        <v>3048606</v>
      </c>
      <c r="D23" s="7">
        <f t="shared" ref="D23:G23" si="6">SUM(D24:D32)</f>
        <v>1018327.99</v>
      </c>
      <c r="E23" s="7">
        <f t="shared" si="6"/>
        <v>4066933.9899999998</v>
      </c>
      <c r="F23" s="7">
        <f t="shared" si="6"/>
        <v>3932130.76</v>
      </c>
      <c r="G23" s="7">
        <f t="shared" si="6"/>
        <v>3527382.6199999996</v>
      </c>
      <c r="H23" s="7">
        <f t="shared" si="3"/>
        <v>134803.22999999998</v>
      </c>
    </row>
    <row r="24" spans="1:8">
      <c r="A24" s="8" t="s">
        <v>45</v>
      </c>
      <c r="B24" s="9" t="s">
        <v>46</v>
      </c>
      <c r="C24" s="10">
        <v>284350</v>
      </c>
      <c r="D24" s="10">
        <v>250146.02</v>
      </c>
      <c r="E24" s="10">
        <f t="shared" ref="E24:E32" si="7">C24+D24</f>
        <v>534496.02</v>
      </c>
      <c r="F24" s="10">
        <v>533824</v>
      </c>
      <c r="G24" s="10">
        <v>533824</v>
      </c>
      <c r="H24" s="10">
        <f t="shared" si="3"/>
        <v>672.02000000001863</v>
      </c>
    </row>
    <row r="25" spans="1:8">
      <c r="A25" s="8" t="s">
        <v>47</v>
      </c>
      <c r="B25" s="9" t="s">
        <v>48</v>
      </c>
      <c r="C25" s="10">
        <v>21250</v>
      </c>
      <c r="D25" s="10">
        <v>47369.48</v>
      </c>
      <c r="E25" s="10">
        <f t="shared" si="7"/>
        <v>68619.48000000001</v>
      </c>
      <c r="F25" s="10">
        <v>38619.480000000003</v>
      </c>
      <c r="G25" s="10">
        <v>38619.480000000003</v>
      </c>
      <c r="H25" s="10">
        <f t="shared" si="3"/>
        <v>30000.000000000007</v>
      </c>
    </row>
    <row r="26" spans="1:8">
      <c r="A26" s="8" t="s">
        <v>49</v>
      </c>
      <c r="B26" s="9" t="s">
        <v>50</v>
      </c>
      <c r="C26" s="10">
        <v>757000</v>
      </c>
      <c r="D26" s="10">
        <v>-68628.22</v>
      </c>
      <c r="E26" s="10">
        <f t="shared" si="7"/>
        <v>688371.78</v>
      </c>
      <c r="F26" s="10">
        <v>688371.78</v>
      </c>
      <c r="G26" s="10">
        <v>688371.78</v>
      </c>
      <c r="H26" s="10">
        <f t="shared" si="3"/>
        <v>0</v>
      </c>
    </row>
    <row r="27" spans="1:8">
      <c r="A27" s="8" t="s">
        <v>51</v>
      </c>
      <c r="B27" s="9" t="s">
        <v>52</v>
      </c>
      <c r="C27" s="10">
        <v>92500</v>
      </c>
      <c r="D27" s="10">
        <v>79280.399999999994</v>
      </c>
      <c r="E27" s="10">
        <f t="shared" si="7"/>
        <v>171780.4</v>
      </c>
      <c r="F27" s="10">
        <v>170406.18</v>
      </c>
      <c r="G27" s="10">
        <v>170406.18</v>
      </c>
      <c r="H27" s="10">
        <f t="shared" si="3"/>
        <v>1374.2200000000012</v>
      </c>
    </row>
    <row r="28" spans="1:8">
      <c r="A28" s="8" t="s">
        <v>53</v>
      </c>
      <c r="B28" s="9" t="s">
        <v>54</v>
      </c>
      <c r="C28" s="10">
        <v>533500</v>
      </c>
      <c r="D28" s="10">
        <v>474946.33</v>
      </c>
      <c r="E28" s="10">
        <f t="shared" si="7"/>
        <v>1008446.3300000001</v>
      </c>
      <c r="F28" s="10">
        <v>1007946.33</v>
      </c>
      <c r="G28" s="10">
        <v>731986.19</v>
      </c>
      <c r="H28" s="10">
        <f t="shared" si="3"/>
        <v>500.00000000011642</v>
      </c>
    </row>
    <row r="29" spans="1:8">
      <c r="A29" s="8" t="s">
        <v>55</v>
      </c>
      <c r="B29" s="9" t="s">
        <v>56</v>
      </c>
      <c r="C29" s="10">
        <v>116000</v>
      </c>
      <c r="D29" s="10">
        <v>-1001.66</v>
      </c>
      <c r="E29" s="10">
        <f t="shared" si="7"/>
        <v>114998.34</v>
      </c>
      <c r="F29" s="10">
        <v>114998.34</v>
      </c>
      <c r="G29" s="10">
        <v>114998.34</v>
      </c>
      <c r="H29" s="10">
        <f t="shared" si="3"/>
        <v>0</v>
      </c>
    </row>
    <row r="30" spans="1:8">
      <c r="A30" s="8" t="s">
        <v>57</v>
      </c>
      <c r="B30" s="9" t="s">
        <v>58</v>
      </c>
      <c r="C30" s="10">
        <v>310000</v>
      </c>
      <c r="D30" s="10">
        <v>84654.14</v>
      </c>
      <c r="E30" s="10">
        <f t="shared" si="7"/>
        <v>394654.14</v>
      </c>
      <c r="F30" s="10">
        <v>389654.14</v>
      </c>
      <c r="G30" s="10">
        <v>360950.14</v>
      </c>
      <c r="H30" s="10">
        <f t="shared" si="3"/>
        <v>5000</v>
      </c>
    </row>
    <row r="31" spans="1:8">
      <c r="A31" s="8" t="s">
        <v>59</v>
      </c>
      <c r="B31" s="9" t="s">
        <v>60</v>
      </c>
      <c r="C31" s="10">
        <v>314892</v>
      </c>
      <c r="D31" s="10">
        <v>47523.040000000001</v>
      </c>
      <c r="E31" s="10">
        <f t="shared" si="7"/>
        <v>362415.04</v>
      </c>
      <c r="F31" s="10">
        <v>362415.04</v>
      </c>
      <c r="G31" s="10">
        <v>346861.94</v>
      </c>
      <c r="H31" s="10">
        <f t="shared" si="3"/>
        <v>0</v>
      </c>
    </row>
    <row r="32" spans="1:8">
      <c r="A32" s="8" t="s">
        <v>61</v>
      </c>
      <c r="B32" s="9" t="s">
        <v>62</v>
      </c>
      <c r="C32" s="10">
        <v>619114</v>
      </c>
      <c r="D32" s="10">
        <v>104038.46</v>
      </c>
      <c r="E32" s="10">
        <f t="shared" si="7"/>
        <v>723152.46</v>
      </c>
      <c r="F32" s="10">
        <v>625895.47</v>
      </c>
      <c r="G32" s="10">
        <v>541364.56999999995</v>
      </c>
      <c r="H32" s="10">
        <f t="shared" si="3"/>
        <v>97256.989999999991</v>
      </c>
    </row>
    <row r="33" spans="1:8">
      <c r="A33" s="25" t="s">
        <v>63</v>
      </c>
      <c r="B33" s="26"/>
      <c r="C33" s="7">
        <f>SUM(C34:C42)</f>
        <v>25000</v>
      </c>
      <c r="D33" s="7">
        <f t="shared" ref="D33:G33" si="8">SUM(D34:D42)</f>
        <v>208228.36</v>
      </c>
      <c r="E33" s="7">
        <f t="shared" si="8"/>
        <v>233228.36</v>
      </c>
      <c r="F33" s="7">
        <f t="shared" si="8"/>
        <v>232250</v>
      </c>
      <c r="G33" s="7">
        <f t="shared" si="8"/>
        <v>232250</v>
      </c>
      <c r="H33" s="7">
        <f t="shared" si="3"/>
        <v>978.35999999998603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25000</v>
      </c>
      <c r="D37" s="10">
        <v>208228.36</v>
      </c>
      <c r="E37" s="10">
        <f t="shared" si="9"/>
        <v>233228.36</v>
      </c>
      <c r="F37" s="10">
        <v>232250</v>
      </c>
      <c r="G37" s="10">
        <v>232250</v>
      </c>
      <c r="H37" s="10">
        <f t="shared" si="3"/>
        <v>978.35999999998603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5" t="s">
        <v>80</v>
      </c>
      <c r="B43" s="26"/>
      <c r="C43" s="7">
        <f>SUM(C44:C52)</f>
        <v>0</v>
      </c>
      <c r="D43" s="7">
        <f t="shared" ref="D43:G43" si="10">SUM(D44:D52)</f>
        <v>1480286.38</v>
      </c>
      <c r="E43" s="7">
        <f t="shared" si="10"/>
        <v>1480286.38</v>
      </c>
      <c r="F43" s="7">
        <f t="shared" si="10"/>
        <v>1418886.38</v>
      </c>
      <c r="G43" s="7">
        <f t="shared" si="10"/>
        <v>1418886.38</v>
      </c>
      <c r="H43" s="7">
        <f t="shared" si="3"/>
        <v>61400</v>
      </c>
    </row>
    <row r="44" spans="1:8">
      <c r="A44" s="8" t="s">
        <v>81</v>
      </c>
      <c r="B44" s="9" t="s">
        <v>82</v>
      </c>
      <c r="C44" s="10">
        <v>0</v>
      </c>
      <c r="D44" s="10">
        <v>858677.11</v>
      </c>
      <c r="E44" s="10">
        <f t="shared" ref="E44:E52" si="11">C44+D44</f>
        <v>858677.11</v>
      </c>
      <c r="F44" s="10">
        <v>818677.11</v>
      </c>
      <c r="G44" s="10">
        <v>818677.11</v>
      </c>
      <c r="H44" s="10">
        <f t="shared" si="3"/>
        <v>40000</v>
      </c>
    </row>
    <row r="45" spans="1:8">
      <c r="A45" s="8" t="s">
        <v>83</v>
      </c>
      <c r="B45" s="9" t="s">
        <v>84</v>
      </c>
      <c r="C45" s="10">
        <v>0</v>
      </c>
      <c r="D45" s="10">
        <v>13400</v>
      </c>
      <c r="E45" s="10">
        <f t="shared" si="11"/>
        <v>13400</v>
      </c>
      <c r="F45" s="10">
        <v>0</v>
      </c>
      <c r="G45" s="10">
        <v>0</v>
      </c>
      <c r="H45" s="10">
        <f t="shared" si="3"/>
        <v>13400</v>
      </c>
    </row>
    <row r="46" spans="1:8">
      <c r="A46" s="8" t="s">
        <v>85</v>
      </c>
      <c r="B46" s="9" t="s">
        <v>86</v>
      </c>
      <c r="C46" s="10"/>
      <c r="D46" s="10"/>
      <c r="E46" s="10">
        <f t="shared" si="11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>
        <v>0</v>
      </c>
      <c r="D47" s="10">
        <v>0</v>
      </c>
      <c r="E47" s="10">
        <f t="shared" si="11"/>
        <v>0</v>
      </c>
      <c r="F47" s="10">
        <v>0</v>
      </c>
      <c r="G47" s="10">
        <v>0</v>
      </c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0</v>
      </c>
      <c r="D49" s="10">
        <v>608209.27</v>
      </c>
      <c r="E49" s="10">
        <f t="shared" si="11"/>
        <v>608209.27</v>
      </c>
      <c r="F49" s="10">
        <v>600209.27</v>
      </c>
      <c r="G49" s="10">
        <v>600209.27</v>
      </c>
      <c r="H49" s="10">
        <f t="shared" si="3"/>
        <v>8000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5" t="s">
        <v>99</v>
      </c>
      <c r="B53" s="26"/>
      <c r="C53" s="7">
        <f>SUM(C54:C56)</f>
        <v>0</v>
      </c>
      <c r="D53" s="7">
        <f t="shared" ref="D53:G53" si="12">SUM(D54:D56)</f>
        <v>18231654.379999999</v>
      </c>
      <c r="E53" s="7">
        <f t="shared" si="12"/>
        <v>18231654.379999999</v>
      </c>
      <c r="F53" s="7">
        <f t="shared" si="12"/>
        <v>18196434.440000001</v>
      </c>
      <c r="G53" s="7">
        <f t="shared" si="12"/>
        <v>18196434.440000001</v>
      </c>
      <c r="H53" s="7">
        <f t="shared" si="3"/>
        <v>35219.939999997616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18231654.379999999</v>
      </c>
      <c r="E55" s="10">
        <f t="shared" si="13"/>
        <v>18231654.379999999</v>
      </c>
      <c r="F55" s="10">
        <v>18196434.440000001</v>
      </c>
      <c r="G55" s="10">
        <v>18196434.440000001</v>
      </c>
      <c r="H55" s="10">
        <f t="shared" si="3"/>
        <v>35219.939999997616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5" t="s">
        <v>106</v>
      </c>
      <c r="B57" s="26"/>
      <c r="C57" s="7">
        <f>SUM(C58:C65)</f>
        <v>464974.07</v>
      </c>
      <c r="D57" s="7">
        <f t="shared" ref="D57:G57" si="14">SUM(D58:D65)</f>
        <v>-464974.07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464974.07</v>
      </c>
      <c r="D65" s="10">
        <v>-464974.07</v>
      </c>
      <c r="E65" s="10">
        <f t="shared" si="15"/>
        <v>0</v>
      </c>
      <c r="F65" s="10">
        <v>0</v>
      </c>
      <c r="G65" s="10">
        <v>0</v>
      </c>
      <c r="H65" s="10">
        <f t="shared" si="3"/>
        <v>0</v>
      </c>
    </row>
    <row r="66" spans="1:8">
      <c r="A66" s="25" t="s">
        <v>122</v>
      </c>
      <c r="B66" s="26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5" t="s">
        <v>129</v>
      </c>
      <c r="B70" s="26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7" t="s">
        <v>144</v>
      </c>
      <c r="B79" s="28"/>
      <c r="C79" s="14">
        <f>C80+C88+C98+C108+C118+C128+C132+C141+C145</f>
        <v>0</v>
      </c>
      <c r="D79" s="14">
        <f t="shared" ref="D79:H79" si="21">D80+D88+D98+D108+D118+D128+D132+D141+D145</f>
        <v>34562446.909999996</v>
      </c>
      <c r="E79" s="14">
        <f t="shared" si="21"/>
        <v>34562446.909999996</v>
      </c>
      <c r="F79" s="14">
        <f t="shared" si="21"/>
        <v>34397175.75</v>
      </c>
      <c r="G79" s="14">
        <f t="shared" si="21"/>
        <v>33575792.450000003</v>
      </c>
      <c r="H79" s="14">
        <f t="shared" si="21"/>
        <v>165271.15999999794</v>
      </c>
    </row>
    <row r="80" spans="1:8">
      <c r="A80" s="23" t="s">
        <v>10</v>
      </c>
      <c r="B80" s="24"/>
      <c r="C80" s="14">
        <f>SUM(C81:C87)</f>
        <v>0</v>
      </c>
      <c r="D80" s="14">
        <f t="shared" ref="D80:H80" si="22">SUM(D81:D87)</f>
        <v>12435864.190000001</v>
      </c>
      <c r="E80" s="14">
        <f t="shared" si="22"/>
        <v>12435864.190000001</v>
      </c>
      <c r="F80" s="14">
        <f t="shared" si="22"/>
        <v>12338973.940000001</v>
      </c>
      <c r="G80" s="14">
        <f t="shared" si="22"/>
        <v>11774173.34</v>
      </c>
      <c r="H80" s="14">
        <f t="shared" si="22"/>
        <v>96890.25</v>
      </c>
    </row>
    <row r="81" spans="1:8">
      <c r="A81" s="8" t="s">
        <v>145</v>
      </c>
      <c r="B81" s="15" t="s">
        <v>12</v>
      </c>
      <c r="C81" s="16">
        <v>0</v>
      </c>
      <c r="D81" s="16">
        <v>7409562.3499999996</v>
      </c>
      <c r="E81" s="10">
        <f t="shared" ref="E81:E87" si="23">C81+D81</f>
        <v>7409562.3499999996</v>
      </c>
      <c r="F81" s="16">
        <v>7395919.3799999999</v>
      </c>
      <c r="G81" s="16">
        <v>7395919.3799999999</v>
      </c>
      <c r="H81" s="16">
        <f t="shared" ref="H81:H144" si="24">E81-F81</f>
        <v>13642.969999999739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1308735.29</v>
      </c>
      <c r="E83" s="10">
        <f t="shared" si="23"/>
        <v>1308735.29</v>
      </c>
      <c r="F83" s="16">
        <v>1294044.4099999999</v>
      </c>
      <c r="G83" s="16">
        <v>1294044.4099999999</v>
      </c>
      <c r="H83" s="16">
        <f t="shared" si="24"/>
        <v>14690.880000000121</v>
      </c>
    </row>
    <row r="84" spans="1:8">
      <c r="A84" s="8" t="s">
        <v>148</v>
      </c>
      <c r="B84" s="15" t="s">
        <v>18</v>
      </c>
      <c r="C84" s="16">
        <v>0</v>
      </c>
      <c r="D84" s="16">
        <v>1647985.96</v>
      </c>
      <c r="E84" s="10">
        <f t="shared" si="23"/>
        <v>1647985.96</v>
      </c>
      <c r="F84" s="16">
        <v>1647985.96</v>
      </c>
      <c r="G84" s="16">
        <v>1647985.96</v>
      </c>
      <c r="H84" s="16">
        <f t="shared" si="24"/>
        <v>0</v>
      </c>
    </row>
    <row r="85" spans="1:8">
      <c r="A85" s="8" t="s">
        <v>149</v>
      </c>
      <c r="B85" s="15" t="s">
        <v>20</v>
      </c>
      <c r="C85" s="16">
        <v>0</v>
      </c>
      <c r="D85" s="16">
        <v>1585711.11</v>
      </c>
      <c r="E85" s="10">
        <f t="shared" si="23"/>
        <v>1585711.11</v>
      </c>
      <c r="F85" s="16">
        <v>1517154.71</v>
      </c>
      <c r="G85" s="16">
        <v>952354.11</v>
      </c>
      <c r="H85" s="16">
        <f t="shared" si="24"/>
        <v>68556.40000000014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>
        <v>0</v>
      </c>
      <c r="D87" s="16">
        <v>483869.48</v>
      </c>
      <c r="E87" s="10">
        <f t="shared" si="23"/>
        <v>483869.48</v>
      </c>
      <c r="F87" s="16">
        <v>483869.48</v>
      </c>
      <c r="G87" s="16">
        <v>483869.48</v>
      </c>
      <c r="H87" s="16">
        <f t="shared" si="24"/>
        <v>0</v>
      </c>
    </row>
    <row r="88" spans="1:8">
      <c r="A88" s="23" t="s">
        <v>25</v>
      </c>
      <c r="B88" s="24"/>
      <c r="C88" s="14">
        <f>SUM(C89:C97)</f>
        <v>0</v>
      </c>
      <c r="D88" s="14">
        <f t="shared" ref="D88:G88" si="25">SUM(D89:D97)</f>
        <v>541776.92000000016</v>
      </c>
      <c r="E88" s="14">
        <f t="shared" si="25"/>
        <v>541776.92000000016</v>
      </c>
      <c r="F88" s="14">
        <f t="shared" si="25"/>
        <v>499156.94000000006</v>
      </c>
      <c r="G88" s="14">
        <f t="shared" si="25"/>
        <v>365595.69999999995</v>
      </c>
      <c r="H88" s="14">
        <f t="shared" si="24"/>
        <v>42619.980000000098</v>
      </c>
    </row>
    <row r="89" spans="1:8">
      <c r="A89" s="8" t="s">
        <v>152</v>
      </c>
      <c r="B89" s="15" t="s">
        <v>27</v>
      </c>
      <c r="C89" s="16">
        <v>0</v>
      </c>
      <c r="D89" s="16">
        <v>249497.53</v>
      </c>
      <c r="E89" s="10">
        <f t="shared" ref="E89:E97" si="26">C89+D89</f>
        <v>249497.53</v>
      </c>
      <c r="F89" s="16">
        <v>249497.53</v>
      </c>
      <c r="G89" s="16">
        <v>199033.42</v>
      </c>
      <c r="H89" s="16">
        <f t="shared" si="24"/>
        <v>0</v>
      </c>
    </row>
    <row r="90" spans="1:8">
      <c r="A90" s="8" t="s">
        <v>153</v>
      </c>
      <c r="B90" s="15" t="s">
        <v>29</v>
      </c>
      <c r="C90" s="16">
        <v>0</v>
      </c>
      <c r="D90" s="16">
        <v>16287.55</v>
      </c>
      <c r="E90" s="10">
        <f t="shared" si="26"/>
        <v>16287.55</v>
      </c>
      <c r="F90" s="16">
        <v>16276.24</v>
      </c>
      <c r="G90" s="16">
        <v>16276.24</v>
      </c>
      <c r="H90" s="16">
        <f t="shared" si="24"/>
        <v>11.309999999999491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0</v>
      </c>
      <c r="D92" s="16">
        <v>45439.7</v>
      </c>
      <c r="E92" s="10">
        <f t="shared" si="26"/>
        <v>45439.7</v>
      </c>
      <c r="F92" s="16">
        <v>45439.7</v>
      </c>
      <c r="G92" s="16">
        <v>33735.620000000003</v>
      </c>
      <c r="H92" s="16">
        <f t="shared" si="24"/>
        <v>0</v>
      </c>
    </row>
    <row r="93" spans="1:8">
      <c r="A93" s="8" t="s">
        <v>156</v>
      </c>
      <c r="B93" s="15" t="s">
        <v>35</v>
      </c>
      <c r="C93" s="16">
        <v>0</v>
      </c>
      <c r="D93" s="16">
        <v>35850.9</v>
      </c>
      <c r="E93" s="10">
        <f t="shared" si="26"/>
        <v>35850.9</v>
      </c>
      <c r="F93" s="16">
        <v>35850.9</v>
      </c>
      <c r="G93" s="16">
        <v>989.9</v>
      </c>
      <c r="H93" s="16">
        <f t="shared" si="24"/>
        <v>0</v>
      </c>
    </row>
    <row r="94" spans="1:8">
      <c r="A94" s="8" t="s">
        <v>157</v>
      </c>
      <c r="B94" s="15" t="s">
        <v>37</v>
      </c>
      <c r="C94" s="16">
        <v>0</v>
      </c>
      <c r="D94" s="16">
        <v>54754.66</v>
      </c>
      <c r="E94" s="10">
        <f t="shared" si="26"/>
        <v>54754.66</v>
      </c>
      <c r="F94" s="16">
        <v>54754.66</v>
      </c>
      <c r="G94" s="16">
        <v>54754.66</v>
      </c>
      <c r="H94" s="16">
        <f t="shared" si="24"/>
        <v>0</v>
      </c>
    </row>
    <row r="95" spans="1:8">
      <c r="A95" s="8" t="s">
        <v>158</v>
      </c>
      <c r="B95" s="15" t="s">
        <v>39</v>
      </c>
      <c r="C95" s="16">
        <v>0</v>
      </c>
      <c r="D95" s="16">
        <v>73946.58</v>
      </c>
      <c r="E95" s="10">
        <f t="shared" si="26"/>
        <v>73946.58</v>
      </c>
      <c r="F95" s="16">
        <v>31340.94</v>
      </c>
      <c r="G95" s="16">
        <v>11498.89</v>
      </c>
      <c r="H95" s="16">
        <f t="shared" si="24"/>
        <v>42605.64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0</v>
      </c>
      <c r="D97" s="16">
        <v>66000</v>
      </c>
      <c r="E97" s="10">
        <f t="shared" si="26"/>
        <v>66000</v>
      </c>
      <c r="F97" s="16">
        <v>65996.97</v>
      </c>
      <c r="G97" s="16">
        <v>49306.97</v>
      </c>
      <c r="H97" s="16">
        <f t="shared" si="24"/>
        <v>3.0299999999988358</v>
      </c>
    </row>
    <row r="98" spans="1:8">
      <c r="A98" s="23" t="s">
        <v>44</v>
      </c>
      <c r="B98" s="24"/>
      <c r="C98" s="14">
        <f>SUM(C99:C107)</f>
        <v>0</v>
      </c>
      <c r="D98" s="14">
        <f t="shared" ref="D98:G98" si="27">SUM(D99:D107)</f>
        <v>2709761.68</v>
      </c>
      <c r="E98" s="14">
        <f t="shared" si="27"/>
        <v>2709761.68</v>
      </c>
      <c r="F98" s="14">
        <f t="shared" si="27"/>
        <v>2686188.19</v>
      </c>
      <c r="G98" s="14">
        <f t="shared" si="27"/>
        <v>2563166.73</v>
      </c>
      <c r="H98" s="14">
        <f t="shared" si="24"/>
        <v>23573.490000000224</v>
      </c>
    </row>
    <row r="99" spans="1:8">
      <c r="A99" s="8" t="s">
        <v>161</v>
      </c>
      <c r="B99" s="15" t="s">
        <v>46</v>
      </c>
      <c r="C99" s="16">
        <v>0</v>
      </c>
      <c r="D99" s="16">
        <v>222382.27</v>
      </c>
      <c r="E99" s="10">
        <f t="shared" ref="E99:E107" si="28">C99+D99</f>
        <v>222382.27</v>
      </c>
      <c r="F99" s="16">
        <v>201658.81</v>
      </c>
      <c r="G99" s="16">
        <v>201658.81</v>
      </c>
      <c r="H99" s="16">
        <f t="shared" si="24"/>
        <v>20723.459999999992</v>
      </c>
    </row>
    <row r="100" spans="1:8">
      <c r="A100" s="8" t="s">
        <v>162</v>
      </c>
      <c r="B100" s="15" t="s">
        <v>48</v>
      </c>
      <c r="C100" s="16">
        <v>0</v>
      </c>
      <c r="D100" s="16">
        <v>38511.94</v>
      </c>
      <c r="E100" s="10">
        <f t="shared" si="28"/>
        <v>38511.94</v>
      </c>
      <c r="F100" s="16">
        <v>38511.94</v>
      </c>
      <c r="G100" s="16">
        <v>38511.94</v>
      </c>
      <c r="H100" s="16">
        <f t="shared" si="24"/>
        <v>0</v>
      </c>
    </row>
    <row r="101" spans="1:8">
      <c r="A101" s="8" t="s">
        <v>163</v>
      </c>
      <c r="B101" s="15" t="s">
        <v>50</v>
      </c>
      <c r="C101" s="16">
        <v>0</v>
      </c>
      <c r="D101" s="16">
        <v>68932.990000000005</v>
      </c>
      <c r="E101" s="10">
        <f t="shared" si="28"/>
        <v>68932.990000000005</v>
      </c>
      <c r="F101" s="16">
        <v>68802.98</v>
      </c>
      <c r="G101" s="16">
        <v>68802.98</v>
      </c>
      <c r="H101" s="16">
        <f t="shared" si="24"/>
        <v>130.01000000000931</v>
      </c>
    </row>
    <row r="102" spans="1:8">
      <c r="A102" s="8" t="s">
        <v>164</v>
      </c>
      <c r="B102" s="15" t="s">
        <v>52</v>
      </c>
      <c r="C102" s="16">
        <v>0</v>
      </c>
      <c r="D102" s="16">
        <v>69745.09</v>
      </c>
      <c r="E102" s="10">
        <f t="shared" si="28"/>
        <v>69745.09</v>
      </c>
      <c r="F102" s="16">
        <v>69745.09</v>
      </c>
      <c r="G102" s="16">
        <v>69745.09</v>
      </c>
      <c r="H102" s="16">
        <f t="shared" si="24"/>
        <v>0</v>
      </c>
    </row>
    <row r="103" spans="1:8">
      <c r="A103" s="8" t="s">
        <v>165</v>
      </c>
      <c r="B103" s="15" t="s">
        <v>54</v>
      </c>
      <c r="C103" s="16">
        <v>0</v>
      </c>
      <c r="D103" s="16">
        <v>1458101.6</v>
      </c>
      <c r="E103" s="10">
        <f t="shared" si="28"/>
        <v>1458101.6</v>
      </c>
      <c r="F103" s="16">
        <v>1455381.6</v>
      </c>
      <c r="G103" s="16">
        <v>1359045.98</v>
      </c>
      <c r="H103" s="16">
        <f t="shared" si="24"/>
        <v>2720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0</v>
      </c>
      <c r="D105" s="16">
        <v>226768.93</v>
      </c>
      <c r="E105" s="10">
        <f t="shared" si="28"/>
        <v>226768.93</v>
      </c>
      <c r="F105" s="16">
        <v>226768.91</v>
      </c>
      <c r="G105" s="16">
        <v>226768.91</v>
      </c>
      <c r="H105" s="16">
        <f t="shared" si="24"/>
        <v>1.9999999989522621E-2</v>
      </c>
    </row>
    <row r="106" spans="1:8">
      <c r="A106" s="8" t="s">
        <v>168</v>
      </c>
      <c r="B106" s="15" t="s">
        <v>60</v>
      </c>
      <c r="C106" s="16">
        <v>0</v>
      </c>
      <c r="D106" s="16">
        <v>228362.68</v>
      </c>
      <c r="E106" s="10">
        <f t="shared" si="28"/>
        <v>228362.68</v>
      </c>
      <c r="F106" s="16">
        <v>228362.68</v>
      </c>
      <c r="G106" s="16">
        <v>218599.94</v>
      </c>
      <c r="H106" s="16">
        <f t="shared" si="24"/>
        <v>0</v>
      </c>
    </row>
    <row r="107" spans="1:8">
      <c r="A107" s="8" t="s">
        <v>169</v>
      </c>
      <c r="B107" s="15" t="s">
        <v>62</v>
      </c>
      <c r="C107" s="16">
        <v>0</v>
      </c>
      <c r="D107" s="16">
        <v>396956.18</v>
      </c>
      <c r="E107" s="10">
        <f t="shared" si="28"/>
        <v>396956.18</v>
      </c>
      <c r="F107" s="16">
        <v>396956.18</v>
      </c>
      <c r="G107" s="16">
        <v>380033.08</v>
      </c>
      <c r="H107" s="16">
        <f t="shared" si="24"/>
        <v>0</v>
      </c>
    </row>
    <row r="108" spans="1:8">
      <c r="A108" s="23" t="s">
        <v>63</v>
      </c>
      <c r="B108" s="24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3" t="s">
        <v>80</v>
      </c>
      <c r="B118" s="24"/>
      <c r="C118" s="14">
        <f>SUM(C119:C127)</f>
        <v>0</v>
      </c>
      <c r="D118" s="14">
        <f t="shared" ref="D118:G118" si="31">SUM(D119:D127)</f>
        <v>948385.29</v>
      </c>
      <c r="E118" s="14">
        <f t="shared" si="31"/>
        <v>948385.29</v>
      </c>
      <c r="F118" s="14">
        <f t="shared" si="31"/>
        <v>948385.29</v>
      </c>
      <c r="G118" s="14">
        <f t="shared" si="31"/>
        <v>948385.29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>
        <v>0</v>
      </c>
      <c r="D119" s="16">
        <v>942768.29</v>
      </c>
      <c r="E119" s="10">
        <f t="shared" ref="E119:E127" si="32">C119+D119</f>
        <v>942768.29</v>
      </c>
      <c r="F119" s="16">
        <v>942768.29</v>
      </c>
      <c r="G119" s="16">
        <v>942768.29</v>
      </c>
      <c r="H119" s="16">
        <f t="shared" si="24"/>
        <v>0</v>
      </c>
    </row>
    <row r="120" spans="1:8">
      <c r="A120" s="8" t="s">
        <v>178</v>
      </c>
      <c r="B120" s="15" t="s">
        <v>84</v>
      </c>
      <c r="C120" s="16">
        <v>0</v>
      </c>
      <c r="D120" s="16">
        <v>0</v>
      </c>
      <c r="E120" s="10">
        <f t="shared" si="32"/>
        <v>0</v>
      </c>
      <c r="F120" s="16">
        <v>0</v>
      </c>
      <c r="G120" s="16">
        <v>0</v>
      </c>
      <c r="H120" s="16">
        <f t="shared" si="24"/>
        <v>0</v>
      </c>
    </row>
    <row r="121" spans="1:8">
      <c r="A121" s="8" t="s">
        <v>179</v>
      </c>
      <c r="B121" s="15" t="s">
        <v>86</v>
      </c>
      <c r="C121" s="16">
        <v>0</v>
      </c>
      <c r="D121" s="16">
        <v>0</v>
      </c>
      <c r="E121" s="10">
        <f t="shared" si="32"/>
        <v>0</v>
      </c>
      <c r="F121" s="16">
        <v>0</v>
      </c>
      <c r="G121" s="16">
        <v>0</v>
      </c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5617</v>
      </c>
      <c r="E124" s="10">
        <f t="shared" si="32"/>
        <v>5617</v>
      </c>
      <c r="F124" s="16">
        <v>5617</v>
      </c>
      <c r="G124" s="16">
        <v>5617</v>
      </c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3" t="s">
        <v>99</v>
      </c>
      <c r="B128" s="24"/>
      <c r="C128" s="14">
        <f>SUM(C129:C131)</f>
        <v>0</v>
      </c>
      <c r="D128" s="14">
        <f t="shared" ref="D128:G128" si="33">SUM(D129:D131)</f>
        <v>17926658.829999998</v>
      </c>
      <c r="E128" s="14">
        <f t="shared" si="33"/>
        <v>17926658.829999998</v>
      </c>
      <c r="F128" s="14">
        <f t="shared" si="33"/>
        <v>17924471.390000001</v>
      </c>
      <c r="G128" s="14">
        <f t="shared" si="33"/>
        <v>17924471.390000001</v>
      </c>
      <c r="H128" s="14">
        <f t="shared" si="24"/>
        <v>2187.4399999976158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17926658.829999998</v>
      </c>
      <c r="E130" s="10">
        <f t="shared" si="34"/>
        <v>17926658.829999998</v>
      </c>
      <c r="F130" s="16">
        <v>17924471.390000001</v>
      </c>
      <c r="G130" s="16">
        <v>17924471.390000001</v>
      </c>
      <c r="H130" s="16">
        <f t="shared" si="24"/>
        <v>2187.4399999976158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3" t="s">
        <v>106</v>
      </c>
      <c r="B132" s="24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23" t="s">
        <v>122</v>
      </c>
      <c r="B141" s="24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3" t="s">
        <v>129</v>
      </c>
      <c r="B145" s="24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14621699.780000001</v>
      </c>
      <c r="D154" s="14">
        <f t="shared" ref="D154:H154" si="42">D4+D79</f>
        <v>59683210.799999997</v>
      </c>
      <c r="E154" s="14">
        <f t="shared" si="42"/>
        <v>74304910.579999983</v>
      </c>
      <c r="F154" s="14">
        <f t="shared" si="42"/>
        <v>73902863.519999996</v>
      </c>
      <c r="G154" s="14">
        <f t="shared" si="42"/>
        <v>72302898.270000011</v>
      </c>
      <c r="H154" s="14">
        <f t="shared" si="42"/>
        <v>402047.0599999954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2018-01-23T19:02:54Z</cp:lastPrinted>
  <dcterms:created xsi:type="dcterms:W3CDTF">2018-01-23T17:14:54Z</dcterms:created>
  <dcterms:modified xsi:type="dcterms:W3CDTF">2018-01-23T19:05:13Z</dcterms:modified>
</cp:coreProperties>
</file>